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0500" windowHeight="7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<sst xmlns="http://schemas.openxmlformats.org/spreadsheetml/2006/main" count="87" uniqueCount="78">
  <si>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Budgetplan Buafata Mainz - Darmstadt</t>
  </si>
  <si>
    <t>01 Geschäftsbedarf</t>
  </si>
  <si>
    <t>Bereich</t>
  </si>
  <si>
    <t>Kategorie</t>
  </si>
  <si>
    <t>Artikel</t>
  </si>
  <si>
    <t>Anzahl</t>
  </si>
  <si>
    <t>Summe</t>
  </si>
  <si>
    <t>Bürobedarf</t>
  </si>
  <si>
    <t>Stempel</t>
  </si>
  <si>
    <t>Ausweishüllen</t>
  </si>
  <si>
    <t>Festivalbändchen &amp; Zange</t>
  </si>
  <si>
    <t>Preis</t>
  </si>
  <si>
    <t>Diverses (Puffer)</t>
  </si>
  <si>
    <t>SUMME</t>
  </si>
  <si>
    <t>02 Catering</t>
  </si>
  <si>
    <t>Brötchen</t>
  </si>
  <si>
    <t>Frühstück (3 mal)</t>
  </si>
  <si>
    <t>Belag, Müsli, etc. (Metro)</t>
  </si>
  <si>
    <t>Mittagessen (2mal)</t>
  </si>
  <si>
    <t>Tatsächliche Kosten</t>
  </si>
  <si>
    <t>Bedarfstage</t>
  </si>
  <si>
    <t>Abendessen</t>
  </si>
  <si>
    <t>Catering/ Mensa</t>
  </si>
  <si>
    <t>Snacks</t>
  </si>
  <si>
    <t>Orgaverpflegung</t>
  </si>
  <si>
    <t>Div.</t>
  </si>
  <si>
    <t>Getränke (alkoholfrei)</t>
  </si>
  <si>
    <t>03 Getränke</t>
  </si>
  <si>
    <t>Milch</t>
  </si>
  <si>
    <t>Mineralwasser (Kästen)</t>
  </si>
  <si>
    <t>Säfte (Orangensaft Frühstück, Flasche))</t>
  </si>
  <si>
    <t>Bier</t>
  </si>
  <si>
    <t>Pils</t>
  </si>
  <si>
    <t>Weizen</t>
  </si>
  <si>
    <t>Summe (siehe Mz und Tüb Bufata)</t>
  </si>
  <si>
    <t>Longdrinks</t>
  </si>
  <si>
    <t>Kombination mit RedBull</t>
  </si>
  <si>
    <t>04 Verwaltung</t>
  </si>
  <si>
    <t>375 = 300 Teilnehmer, 50 Helfer, 25 Reserve</t>
  </si>
  <si>
    <t>Bodenbelag (Milchtüten)</t>
  </si>
  <si>
    <t>Absperrband</t>
  </si>
  <si>
    <t>Hygieneartikel, Reinigungsmittel</t>
  </si>
  <si>
    <t>05 Programminhalt</t>
  </si>
  <si>
    <t>Praxis-Aks</t>
  </si>
  <si>
    <t>Budgetplanung Max Summe</t>
  </si>
  <si>
    <t>Theorie-Aks</t>
  </si>
  <si>
    <t>Material (Blätter, Stifte)</t>
  </si>
  <si>
    <t>Kneipentour</t>
  </si>
  <si>
    <t>Schilder, Namensschilder, diverses</t>
  </si>
  <si>
    <t>06 Infrastruktur</t>
  </si>
  <si>
    <t>Tape</t>
  </si>
  <si>
    <t>Diverse Materialien (Puffer)</t>
  </si>
  <si>
    <t>Diverses Material</t>
  </si>
  <si>
    <t>Aufträge</t>
  </si>
  <si>
    <t>Reinigung</t>
  </si>
  <si>
    <t>Infoschilder</t>
  </si>
  <si>
    <t>Logo</t>
  </si>
  <si>
    <t>Aufkleber (5000)</t>
  </si>
  <si>
    <t>Versicherungen</t>
  </si>
  <si>
    <t>Haftpflicht</t>
  </si>
  <si>
    <t>Fahrtkosten</t>
  </si>
  <si>
    <t>MvG Fahrkarten (5er Grp)</t>
  </si>
  <si>
    <t>PkW Sprit</t>
  </si>
  <si>
    <t>Materialbus (Studibus)</t>
  </si>
  <si>
    <t>Transportgebühr</t>
  </si>
  <si>
    <t>Kühlwagen</t>
  </si>
  <si>
    <t>Heizpilze</t>
  </si>
  <si>
    <t>Bierzeltgarnituren</t>
  </si>
  <si>
    <t>Cateringstruktur</t>
  </si>
  <si>
    <t>Sicherheit</t>
  </si>
  <si>
    <t>Security</t>
  </si>
  <si>
    <t>Hausmeister</t>
  </si>
  <si>
    <t>07 Merchandise</t>
  </si>
  <si>
    <t>Textilien</t>
  </si>
  <si>
    <t>Helfershirts</t>
  </si>
  <si>
    <t>SUMME Total</t>
  </si>
  <si>
    <t>KUZ Party</t>
  </si>
  <si>
    <t>Abzug Alkoholverkauf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</si>
</sst>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24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4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43" fillId="0" borderId="10" xfId="0" applyNumberFormat="1" applyFont="1" applyBorder="1" applyAlignment="1">
      <alignment/>
    </xf>
    <xf numFmtId="0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44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45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44" fillId="0" borderId="0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21" borderId="10" xfId="0" applyNumberFormat="1" applyFill="1" applyBorder="1" applyAlignment="1">
      <alignment/>
    </xf>
    <xf numFmtId="164" fontId="0" fillId="21" borderId="10" xfId="0" applyNumberFormat="1" applyFill="1" applyBorder="1" applyAlignment="1">
      <alignment/>
    </xf>
    <xf numFmtId="2" fontId="0" fillId="21" borderId="14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44" fillId="21" borderId="15" xfId="0" applyNumberFormat="1" applyFont="1" applyFill="1" applyBorder="1" applyAlignment="1">
      <alignment/>
    </xf>
    <xf numFmtId="2" fontId="0" fillId="21" borderId="16" xfId="0" applyNumberFormat="1" applyFill="1" applyBorder="1" applyAlignment="1">
      <alignment/>
    </xf>
    <xf numFmtId="0" fontId="0" fillId="21" borderId="16" xfId="0" applyNumberFormat="1" applyFill="1" applyBorder="1" applyAlignment="1">
      <alignment/>
    </xf>
    <xf numFmtId="164" fontId="0" fillId="21" borderId="16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21" borderId="17" xfId="0" applyNumberFormat="1" applyFill="1" applyBorder="1" applyAlignment="1">
      <alignment/>
    </xf>
    <xf numFmtId="2" fontId="43" fillId="0" borderId="15" xfId="0" applyNumberFormat="1" applyFont="1" applyBorder="1" applyAlignment="1">
      <alignment/>
    </xf>
    <xf numFmtId="0" fontId="0" fillId="21" borderId="17" xfId="0" applyNumberFormat="1" applyFill="1" applyBorder="1" applyAlignment="1">
      <alignment/>
    </xf>
    <xf numFmtId="164" fontId="0" fillId="21" borderId="17" xfId="0" applyNumberFormat="1" applyFill="1" applyBorder="1" applyAlignment="1">
      <alignment/>
    </xf>
    <xf numFmtId="2" fontId="0" fillId="21" borderId="18" xfId="0" applyNumberFormat="1" applyFill="1" applyBorder="1" applyAlignment="1">
      <alignment/>
    </xf>
    <xf numFmtId="8" fontId="0" fillId="0" borderId="0" xfId="0" applyNumberFormat="1" applyBorder="1" applyAlignment="1">
      <alignment vertical="center" wrapText="1"/>
    </xf>
    <xf numFmtId="164" fontId="0" fillId="0" borderId="19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2" fontId="44" fillId="33" borderId="10" xfId="0" applyNumberFormat="1" applyFont="1" applyFill="1" applyBorder="1" applyAlignment="1">
      <alignment/>
    </xf>
    <xf numFmtId="2" fontId="44" fillId="33" borderId="12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2" fontId="44" fillId="34" borderId="0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L19" sqref="L19"/>
    </sheetView>
  </sheetViews>
  <sheetFormatPr defaultColWidth="11.57421875" defaultRowHeight="15"/>
  <cols>
    <col min="1" max="1" width="23.28125" style="1" customWidth="1"/>
    <col min="2" max="2" width="22.7109375" style="1" customWidth="1"/>
    <col min="3" max="3" width="34.421875" style="1" customWidth="1"/>
    <col min="4" max="4" width="14.140625" style="3" customWidth="1"/>
    <col min="5" max="5" width="11.421875" style="3" customWidth="1"/>
    <col min="6" max="7" width="11.421875" style="6" customWidth="1"/>
    <col min="8" max="8" width="22.7109375" style="1" customWidth="1"/>
    <col min="9" max="16384" width="11.421875" style="1" customWidth="1"/>
  </cols>
  <sheetData>
    <row r="1" spans="1:7" ht="30.75">
      <c r="A1" s="2" t="s">
        <v>0</v>
      </c>
      <c r="E1" s="4" t="s">
        <v>38</v>
      </c>
      <c r="F1" s="5"/>
      <c r="G1" s="5"/>
    </row>
    <row r="3" spans="1:8" ht="18.75">
      <c r="A3" s="7" t="s">
        <v>2</v>
      </c>
      <c r="B3" s="35" t="s">
        <v>3</v>
      </c>
      <c r="C3" s="7" t="s">
        <v>4</v>
      </c>
      <c r="D3" s="8" t="s">
        <v>20</v>
      </c>
      <c r="E3" s="8" t="s">
        <v>5</v>
      </c>
      <c r="F3" s="9" t="s">
        <v>11</v>
      </c>
      <c r="G3" s="9" t="s">
        <v>6</v>
      </c>
      <c r="H3" s="7" t="s">
        <v>19</v>
      </c>
    </row>
    <row r="4" spans="1:7" ht="15">
      <c r="A4" s="17"/>
      <c r="B4" s="17"/>
      <c r="C4" s="10"/>
      <c r="D4" s="11"/>
      <c r="E4" s="22"/>
      <c r="F4" s="23"/>
      <c r="G4" s="23"/>
    </row>
    <row r="5" spans="1:7" ht="15">
      <c r="A5" s="17"/>
      <c r="B5" s="17"/>
      <c r="C5" s="10"/>
      <c r="D5" s="11"/>
      <c r="E5" s="11"/>
      <c r="F5" s="12"/>
      <c r="G5" s="12"/>
    </row>
    <row r="6" spans="1:7" ht="15">
      <c r="A6" s="17"/>
      <c r="B6" s="17"/>
      <c r="C6" s="10"/>
      <c r="D6" s="11"/>
      <c r="E6" s="20"/>
      <c r="F6" s="21"/>
      <c r="G6" s="21"/>
    </row>
    <row r="7" spans="1:8" ht="15">
      <c r="A7" s="28" t="s">
        <v>1</v>
      </c>
      <c r="B7" s="29"/>
      <c r="C7" s="29"/>
      <c r="D7" s="30"/>
      <c r="E7" s="30"/>
      <c r="F7" s="31"/>
      <c r="G7" s="31"/>
      <c r="H7" s="26"/>
    </row>
    <row r="8" spans="1:7" ht="15">
      <c r="A8" s="17"/>
      <c r="B8" s="10" t="s">
        <v>7</v>
      </c>
      <c r="C8" s="10" t="s">
        <v>8</v>
      </c>
      <c r="D8" s="22"/>
      <c r="E8" s="22">
        <v>1</v>
      </c>
      <c r="F8" s="23">
        <v>30</v>
      </c>
      <c r="G8" s="23">
        <v>30</v>
      </c>
    </row>
    <row r="9" spans="1:7" ht="15">
      <c r="A9" s="17"/>
      <c r="B9" s="17"/>
      <c r="C9" s="10" t="s">
        <v>9</v>
      </c>
      <c r="D9" s="11"/>
      <c r="E9" s="11"/>
      <c r="F9" s="12"/>
      <c r="G9" s="12">
        <v>120</v>
      </c>
    </row>
    <row r="10" spans="1:7" ht="15">
      <c r="A10" s="17"/>
      <c r="B10" s="17"/>
      <c r="C10" s="10" t="s">
        <v>10</v>
      </c>
      <c r="D10" s="11"/>
      <c r="E10" s="11"/>
      <c r="F10" s="12"/>
      <c r="G10" s="12">
        <v>290</v>
      </c>
    </row>
    <row r="11" spans="1:7" ht="15">
      <c r="A11" s="17"/>
      <c r="B11" s="17"/>
      <c r="C11" s="10" t="s">
        <v>12</v>
      </c>
      <c r="D11" s="11"/>
      <c r="E11" s="11"/>
      <c r="F11" s="12"/>
      <c r="G11" s="12">
        <v>100</v>
      </c>
    </row>
    <row r="12" spans="1:7" ht="15">
      <c r="A12" s="17"/>
      <c r="B12" s="17"/>
      <c r="C12" s="10"/>
      <c r="D12" s="11"/>
      <c r="E12" s="11"/>
      <c r="F12" s="12"/>
      <c r="G12" s="12"/>
    </row>
    <row r="13" spans="1:7" ht="15">
      <c r="A13" s="17"/>
      <c r="B13" s="17"/>
      <c r="C13" s="43" t="s">
        <v>13</v>
      </c>
      <c r="D13" s="48"/>
      <c r="E13" s="41"/>
      <c r="F13" s="42"/>
      <c r="G13" s="42">
        <f>G8+G9+G10+G11</f>
        <v>540</v>
      </c>
    </row>
    <row r="14" spans="1:7" ht="15">
      <c r="A14" s="17"/>
      <c r="B14" s="17"/>
      <c r="C14" s="10"/>
      <c r="D14" s="11"/>
      <c r="E14" s="11"/>
      <c r="F14" s="12"/>
      <c r="G14" s="12"/>
    </row>
    <row r="15" spans="1:7" ht="15">
      <c r="A15" s="17"/>
      <c r="B15" s="17"/>
      <c r="C15" s="10"/>
      <c r="D15" s="20"/>
      <c r="E15" s="20"/>
      <c r="F15" s="21"/>
      <c r="G15" s="21"/>
    </row>
    <row r="16" spans="1:8" ht="15">
      <c r="A16" s="28" t="s">
        <v>14</v>
      </c>
      <c r="B16" s="38"/>
      <c r="C16" s="29"/>
      <c r="D16" s="30"/>
      <c r="E16" s="30"/>
      <c r="F16" s="31"/>
      <c r="G16" s="31"/>
      <c r="H16" s="26"/>
    </row>
    <row r="17" spans="1:7" ht="15">
      <c r="A17" s="18"/>
      <c r="B17" s="10" t="s">
        <v>16</v>
      </c>
      <c r="C17" s="10" t="s">
        <v>15</v>
      </c>
      <c r="D17" s="22">
        <v>3</v>
      </c>
      <c r="E17" s="22"/>
      <c r="F17" s="23"/>
      <c r="G17" s="23">
        <v>470</v>
      </c>
    </row>
    <row r="18" spans="1:7" ht="15">
      <c r="A18" s="17"/>
      <c r="B18" s="17"/>
      <c r="C18" s="10" t="s">
        <v>17</v>
      </c>
      <c r="D18" s="11">
        <v>3</v>
      </c>
      <c r="E18" s="11"/>
      <c r="F18" s="12"/>
      <c r="G18" s="12">
        <v>820</v>
      </c>
    </row>
    <row r="19" spans="1:7" ht="15">
      <c r="A19" s="17"/>
      <c r="B19" s="10" t="s">
        <v>18</v>
      </c>
      <c r="C19" s="10" t="s">
        <v>22</v>
      </c>
      <c r="D19" s="11">
        <v>3</v>
      </c>
      <c r="E19" s="11">
        <v>375</v>
      </c>
      <c r="F19" s="12">
        <v>6</v>
      </c>
      <c r="G19" s="12">
        <f>D19*E19*F19</f>
        <v>6750</v>
      </c>
    </row>
    <row r="20" spans="1:7" ht="15">
      <c r="A20" s="17"/>
      <c r="B20" s="10" t="s">
        <v>21</v>
      </c>
      <c r="C20" s="10" t="s">
        <v>22</v>
      </c>
      <c r="D20" s="11">
        <v>3</v>
      </c>
      <c r="E20" s="11">
        <v>375</v>
      </c>
      <c r="F20" s="12">
        <v>6</v>
      </c>
      <c r="G20" s="12">
        <f>D20*E20*F20</f>
        <v>6750</v>
      </c>
    </row>
    <row r="21" spans="1:7" ht="15">
      <c r="A21" s="17"/>
      <c r="B21" s="10" t="s">
        <v>23</v>
      </c>
      <c r="C21" s="10" t="s">
        <v>25</v>
      </c>
      <c r="D21" s="11"/>
      <c r="E21" s="11"/>
      <c r="F21" s="12"/>
      <c r="G21" s="12">
        <v>150</v>
      </c>
    </row>
    <row r="22" spans="1:7" ht="15">
      <c r="A22" s="17"/>
      <c r="B22" s="10" t="s">
        <v>24</v>
      </c>
      <c r="C22" s="10" t="s">
        <v>25</v>
      </c>
      <c r="D22" s="11"/>
      <c r="E22" s="11"/>
      <c r="F22" s="12"/>
      <c r="G22" s="12">
        <v>60</v>
      </c>
    </row>
    <row r="23" spans="1:7" ht="15">
      <c r="A23" s="17"/>
      <c r="B23" s="17"/>
      <c r="C23" s="10"/>
      <c r="D23" s="11"/>
      <c r="E23" s="11"/>
      <c r="F23" s="12"/>
      <c r="G23" s="12"/>
    </row>
    <row r="24" spans="1:7" ht="15">
      <c r="A24" s="17"/>
      <c r="B24" s="17"/>
      <c r="C24" s="10"/>
      <c r="D24" s="11"/>
      <c r="E24" s="11"/>
      <c r="F24" s="12"/>
      <c r="G24" s="12"/>
    </row>
    <row r="25" spans="1:7" ht="15">
      <c r="A25" s="17"/>
      <c r="B25" s="17"/>
      <c r="C25" s="43" t="s">
        <v>13</v>
      </c>
      <c r="D25" s="41"/>
      <c r="E25" s="41"/>
      <c r="F25" s="42"/>
      <c r="G25" s="42">
        <f>G17+G18+G19+G20+G21+G22</f>
        <v>15000</v>
      </c>
    </row>
    <row r="26" spans="1:7" ht="15">
      <c r="A26" s="17"/>
      <c r="B26" s="17"/>
      <c r="C26" s="10"/>
      <c r="D26" s="20"/>
      <c r="E26" s="20"/>
      <c r="F26" s="21"/>
      <c r="G26" s="21"/>
    </row>
    <row r="27" spans="1:8" ht="15">
      <c r="A27" s="28" t="s">
        <v>27</v>
      </c>
      <c r="B27" s="38"/>
      <c r="C27" s="29"/>
      <c r="D27" s="30"/>
      <c r="E27" s="30"/>
      <c r="F27" s="31"/>
      <c r="G27" s="31"/>
      <c r="H27" s="26"/>
    </row>
    <row r="28" spans="1:7" ht="15">
      <c r="A28" s="17"/>
      <c r="B28" s="10" t="s">
        <v>26</v>
      </c>
      <c r="C28" s="10" t="s">
        <v>28</v>
      </c>
      <c r="D28" s="22">
        <v>3</v>
      </c>
      <c r="E28" s="22"/>
      <c r="F28" s="23"/>
      <c r="G28" s="23"/>
    </row>
    <row r="29" spans="1:7" ht="15">
      <c r="A29" s="17"/>
      <c r="B29" s="17"/>
      <c r="C29" s="10" t="s">
        <v>29</v>
      </c>
      <c r="D29" s="11">
        <v>4</v>
      </c>
      <c r="E29" s="11">
        <v>5</v>
      </c>
      <c r="F29" s="12">
        <v>5</v>
      </c>
      <c r="G29" s="12">
        <f>D29*E29*F29</f>
        <v>100</v>
      </c>
    </row>
    <row r="30" spans="1:14" ht="15">
      <c r="A30" s="17"/>
      <c r="B30" s="17"/>
      <c r="C30" s="10" t="s">
        <v>30</v>
      </c>
      <c r="D30" s="11">
        <v>3</v>
      </c>
      <c r="E30" s="11">
        <v>15</v>
      </c>
      <c r="F30" s="12">
        <v>1</v>
      </c>
      <c r="G30" s="12">
        <f>D30*E30*F30</f>
        <v>45</v>
      </c>
      <c r="I30" s="49"/>
      <c r="J30" s="49"/>
      <c r="K30" s="49"/>
      <c r="L30" s="49"/>
      <c r="M30" s="49"/>
      <c r="N30" s="49"/>
    </row>
    <row r="31" spans="1:14" ht="15">
      <c r="A31" s="17"/>
      <c r="B31" s="17"/>
      <c r="C31" s="10" t="s">
        <v>12</v>
      </c>
      <c r="D31" s="11"/>
      <c r="E31" s="11"/>
      <c r="F31" s="12"/>
      <c r="G31" s="12">
        <v>80</v>
      </c>
      <c r="I31" s="49"/>
      <c r="J31" s="49"/>
      <c r="K31" s="49"/>
      <c r="L31" s="49"/>
      <c r="M31" s="49"/>
      <c r="N31" s="49"/>
    </row>
    <row r="32" spans="1:14" ht="15">
      <c r="A32" s="17"/>
      <c r="B32" s="10" t="s">
        <v>31</v>
      </c>
      <c r="C32" s="10" t="s">
        <v>32</v>
      </c>
      <c r="D32" s="11"/>
      <c r="E32" s="11"/>
      <c r="F32" s="12"/>
      <c r="G32" s="12">
        <v>0</v>
      </c>
      <c r="I32" s="49"/>
      <c r="J32" s="49"/>
      <c r="K32" s="49"/>
      <c r="L32" s="49"/>
      <c r="M32" s="49"/>
      <c r="N32" s="49"/>
    </row>
    <row r="33" spans="1:14" ht="15">
      <c r="A33" s="17"/>
      <c r="B33" s="17"/>
      <c r="C33" s="10" t="s">
        <v>33</v>
      </c>
      <c r="D33" s="11"/>
      <c r="E33" s="11"/>
      <c r="F33" s="12"/>
      <c r="G33" s="12">
        <v>0</v>
      </c>
      <c r="I33" s="49"/>
      <c r="J33" s="49"/>
      <c r="K33" s="49"/>
      <c r="L33" s="49"/>
      <c r="M33" s="49"/>
      <c r="N33" s="49"/>
    </row>
    <row r="34" spans="1:14" ht="15">
      <c r="A34" s="17"/>
      <c r="B34" s="17"/>
      <c r="C34" s="10" t="s">
        <v>34</v>
      </c>
      <c r="D34" s="11"/>
      <c r="E34" s="11"/>
      <c r="F34" s="12"/>
      <c r="G34" s="12">
        <v>3100</v>
      </c>
      <c r="I34" s="49"/>
      <c r="J34" s="49"/>
      <c r="K34" s="49"/>
      <c r="L34" s="49"/>
      <c r="M34" s="49"/>
      <c r="N34" s="49"/>
    </row>
    <row r="35" spans="1:14" ht="15">
      <c r="A35" s="17"/>
      <c r="B35" s="10" t="s">
        <v>35</v>
      </c>
      <c r="C35" s="10" t="s">
        <v>36</v>
      </c>
      <c r="D35" s="11"/>
      <c r="E35" s="11"/>
      <c r="F35" s="12"/>
      <c r="G35" s="12">
        <v>700</v>
      </c>
      <c r="I35" s="49"/>
      <c r="J35" s="49"/>
      <c r="K35" s="49"/>
      <c r="L35" s="49"/>
      <c r="M35" s="49"/>
      <c r="N35" s="49"/>
    </row>
    <row r="36" spans="1:14" ht="15">
      <c r="A36" s="17"/>
      <c r="B36" s="17"/>
      <c r="C36" s="10"/>
      <c r="D36" s="11"/>
      <c r="E36" s="11"/>
      <c r="F36" s="12"/>
      <c r="G36" s="12"/>
      <c r="I36" s="49"/>
      <c r="J36" s="49"/>
      <c r="K36" s="49"/>
      <c r="L36" s="49"/>
      <c r="M36" s="49"/>
      <c r="N36" s="49"/>
    </row>
    <row r="37" spans="1:14" ht="15">
      <c r="A37" s="17"/>
      <c r="B37" s="17"/>
      <c r="C37" s="44" t="s">
        <v>13</v>
      </c>
      <c r="D37" s="45"/>
      <c r="E37" s="45"/>
      <c r="F37" s="46"/>
      <c r="G37" s="46">
        <f>G28+G29+G30+G31+G32+G33+G34+G35</f>
        <v>4025</v>
      </c>
      <c r="I37" s="49"/>
      <c r="J37" s="49"/>
      <c r="K37" s="49"/>
      <c r="L37" s="49"/>
      <c r="M37" s="49"/>
      <c r="N37" s="49"/>
    </row>
    <row r="38" spans="1:14" ht="15">
      <c r="A38" s="17"/>
      <c r="B38" s="17"/>
      <c r="C38" s="19"/>
      <c r="D38" s="32"/>
      <c r="E38" s="32"/>
      <c r="F38" s="33"/>
      <c r="G38" s="33"/>
      <c r="I38" s="49"/>
      <c r="J38" s="49"/>
      <c r="K38" s="49"/>
      <c r="L38" s="49"/>
      <c r="M38" s="49"/>
      <c r="N38" s="49"/>
    </row>
    <row r="39" spans="1:14" ht="15">
      <c r="A39" s="17"/>
      <c r="B39" s="17"/>
      <c r="C39" s="27"/>
      <c r="D39" s="32"/>
      <c r="E39" s="32"/>
      <c r="F39" s="33"/>
      <c r="G39" s="33"/>
      <c r="I39" s="49"/>
      <c r="J39" s="49"/>
      <c r="K39" s="49"/>
      <c r="L39" s="49"/>
      <c r="M39" s="49"/>
      <c r="N39" s="49"/>
    </row>
    <row r="40" spans="1:14" ht="15">
      <c r="A40" s="28" t="s">
        <v>37</v>
      </c>
      <c r="B40" s="29"/>
      <c r="C40" s="34"/>
      <c r="D40" s="36"/>
      <c r="E40" s="36"/>
      <c r="F40" s="37"/>
      <c r="G40" s="37"/>
      <c r="H40" s="26"/>
      <c r="I40" s="49"/>
      <c r="J40" s="49"/>
      <c r="K40" s="49"/>
      <c r="L40" s="49"/>
      <c r="M40" s="49"/>
      <c r="N40" s="49"/>
    </row>
    <row r="41" spans="1:14" ht="15">
      <c r="A41" s="27"/>
      <c r="B41" s="17"/>
      <c r="C41" s="10" t="s">
        <v>40</v>
      </c>
      <c r="D41" s="22"/>
      <c r="E41" s="22"/>
      <c r="F41" s="23"/>
      <c r="G41" s="23">
        <v>42</v>
      </c>
      <c r="I41" s="49"/>
      <c r="J41" s="49"/>
      <c r="K41" s="49"/>
      <c r="L41" s="49"/>
      <c r="M41" s="49"/>
      <c r="N41" s="49"/>
    </row>
    <row r="42" spans="1:14" ht="15">
      <c r="A42" s="17"/>
      <c r="B42" s="17"/>
      <c r="C42" s="10" t="s">
        <v>41</v>
      </c>
      <c r="D42" s="11"/>
      <c r="E42" s="11"/>
      <c r="F42" s="12"/>
      <c r="G42" s="12">
        <v>70</v>
      </c>
      <c r="I42" s="49"/>
      <c r="J42" s="49"/>
      <c r="K42" s="49"/>
      <c r="L42" s="49"/>
      <c r="M42" s="49"/>
      <c r="N42" s="49"/>
    </row>
    <row r="43" spans="1:14" ht="15">
      <c r="A43" s="17"/>
      <c r="B43" s="17"/>
      <c r="C43" s="10" t="s">
        <v>51</v>
      </c>
      <c r="D43" s="11"/>
      <c r="E43" s="11"/>
      <c r="F43" s="12"/>
      <c r="G43" s="12">
        <v>300</v>
      </c>
      <c r="I43" s="49"/>
      <c r="J43" s="49"/>
      <c r="K43" s="49"/>
      <c r="L43" s="49"/>
      <c r="M43" s="49"/>
      <c r="N43" s="49"/>
    </row>
    <row r="44" spans="1:14" ht="15">
      <c r="A44" s="17"/>
      <c r="B44" s="17"/>
      <c r="C44" s="10"/>
      <c r="D44" s="11"/>
      <c r="E44" s="11"/>
      <c r="F44" s="12"/>
      <c r="G44" s="12"/>
      <c r="I44" s="49"/>
      <c r="J44" s="49"/>
      <c r="K44" s="49"/>
      <c r="L44" s="49"/>
      <c r="M44" s="49"/>
      <c r="N44" s="49"/>
    </row>
    <row r="45" spans="1:14" ht="15">
      <c r="A45" s="17"/>
      <c r="B45" s="17"/>
      <c r="C45" s="43" t="s">
        <v>13</v>
      </c>
      <c r="D45" s="41"/>
      <c r="E45" s="41"/>
      <c r="F45" s="42"/>
      <c r="G45" s="42">
        <f>G42+G43+G41</f>
        <v>412</v>
      </c>
      <c r="I45" s="49"/>
      <c r="J45" s="49"/>
      <c r="K45" s="49"/>
      <c r="L45" s="49"/>
      <c r="M45" s="49"/>
      <c r="N45" s="49"/>
    </row>
    <row r="46" spans="1:14" ht="15">
      <c r="A46" s="17"/>
      <c r="B46" s="17"/>
      <c r="C46" s="13"/>
      <c r="D46" s="11"/>
      <c r="E46" s="11"/>
      <c r="F46" s="12"/>
      <c r="G46" s="12"/>
      <c r="I46" s="49"/>
      <c r="J46" s="49"/>
      <c r="K46" s="49"/>
      <c r="L46" s="49"/>
      <c r="M46" s="49"/>
      <c r="N46" s="49"/>
    </row>
    <row r="47" spans="1:14" ht="15">
      <c r="A47" s="17"/>
      <c r="B47" s="17"/>
      <c r="C47" s="13"/>
      <c r="D47" s="20"/>
      <c r="E47" s="20"/>
      <c r="F47" s="21"/>
      <c r="G47" s="21"/>
      <c r="I47" s="49"/>
      <c r="J47" s="49"/>
      <c r="K47" s="49"/>
      <c r="L47" s="49"/>
      <c r="M47" s="49"/>
      <c r="N47" s="49"/>
    </row>
    <row r="48" spans="1:14" ht="15">
      <c r="A48" s="28" t="s">
        <v>42</v>
      </c>
      <c r="B48" s="29"/>
      <c r="C48" s="29"/>
      <c r="D48" s="30"/>
      <c r="E48" s="30"/>
      <c r="F48" s="31"/>
      <c r="G48" s="31"/>
      <c r="H48" s="26"/>
      <c r="I48" s="49"/>
      <c r="J48" s="49"/>
      <c r="K48" s="49"/>
      <c r="L48" s="49"/>
      <c r="M48" s="49"/>
      <c r="N48" s="49"/>
    </row>
    <row r="49" spans="2:14" ht="15">
      <c r="B49" s="10" t="s">
        <v>43</v>
      </c>
      <c r="C49" s="10" t="s">
        <v>44</v>
      </c>
      <c r="D49" s="22"/>
      <c r="E49" s="22"/>
      <c r="F49" s="23"/>
      <c r="G49" s="23">
        <v>750</v>
      </c>
      <c r="I49" s="49"/>
      <c r="J49" s="49"/>
      <c r="K49" s="49"/>
      <c r="L49" s="49"/>
      <c r="M49" s="49"/>
      <c r="N49" s="49"/>
    </row>
    <row r="50" spans="1:14" ht="15">
      <c r="A50" s="17"/>
      <c r="B50" s="10" t="s">
        <v>45</v>
      </c>
      <c r="C50" s="10" t="s">
        <v>46</v>
      </c>
      <c r="D50" s="11"/>
      <c r="E50" s="11"/>
      <c r="F50" s="12"/>
      <c r="G50" s="12">
        <v>25</v>
      </c>
      <c r="I50" s="49"/>
      <c r="J50" s="49"/>
      <c r="K50" s="49"/>
      <c r="L50" s="49"/>
      <c r="M50" s="49"/>
      <c r="N50" s="49"/>
    </row>
    <row r="51" spans="1:14" ht="15">
      <c r="A51" s="17"/>
      <c r="B51" s="10" t="s">
        <v>47</v>
      </c>
      <c r="C51" s="10" t="s">
        <v>48</v>
      </c>
      <c r="D51" s="11"/>
      <c r="E51" s="11"/>
      <c r="F51" s="12"/>
      <c r="G51" s="12">
        <v>75</v>
      </c>
      <c r="I51" s="49"/>
      <c r="J51" s="49"/>
      <c r="K51" s="49"/>
      <c r="L51" s="49"/>
      <c r="M51" s="49"/>
      <c r="N51" s="49"/>
    </row>
    <row r="52" spans="1:14" ht="15">
      <c r="A52" s="17"/>
      <c r="B52" s="10" t="s">
        <v>76</v>
      </c>
      <c r="C52" s="10"/>
      <c r="D52" s="11"/>
      <c r="E52" s="11">
        <v>300</v>
      </c>
      <c r="F52" s="12">
        <v>6</v>
      </c>
      <c r="G52" s="12">
        <f>E52*F52</f>
        <v>1800</v>
      </c>
      <c r="I52" s="49"/>
      <c r="J52" s="49"/>
      <c r="K52" s="49"/>
      <c r="L52" s="49"/>
      <c r="M52" s="49"/>
      <c r="N52" s="49"/>
    </row>
    <row r="53" spans="1:14" ht="15">
      <c r="A53" s="17"/>
      <c r="B53" s="17"/>
      <c r="C53" s="10"/>
      <c r="D53" s="11"/>
      <c r="E53" s="11"/>
      <c r="F53" s="12"/>
      <c r="G53" s="12"/>
      <c r="I53" s="49"/>
      <c r="J53" s="49"/>
      <c r="K53" s="49"/>
      <c r="L53" s="49"/>
      <c r="M53" s="49"/>
      <c r="N53" s="49"/>
    </row>
    <row r="54" spans="1:14" ht="15">
      <c r="A54" s="17"/>
      <c r="B54" s="47"/>
      <c r="C54" s="43" t="s">
        <v>13</v>
      </c>
      <c r="D54" s="41"/>
      <c r="E54" s="41"/>
      <c r="F54" s="42"/>
      <c r="G54" s="42">
        <f>G49+G50+G51+G52</f>
        <v>2650</v>
      </c>
      <c r="I54" s="49"/>
      <c r="J54" s="49"/>
      <c r="K54" s="49"/>
      <c r="L54" s="49"/>
      <c r="M54" s="49"/>
      <c r="N54" s="49"/>
    </row>
    <row r="55" spans="1:14" ht="15">
      <c r="A55" s="17"/>
      <c r="B55" s="18"/>
      <c r="C55" s="10"/>
      <c r="D55" s="11"/>
      <c r="E55" s="11"/>
      <c r="F55" s="12"/>
      <c r="G55" s="12"/>
      <c r="I55" s="49"/>
      <c r="J55" s="49"/>
      <c r="K55" s="49"/>
      <c r="L55" s="49"/>
      <c r="M55" s="49"/>
      <c r="N55" s="49"/>
    </row>
    <row r="56" spans="1:14" ht="15">
      <c r="A56" s="17"/>
      <c r="B56" s="18"/>
      <c r="C56" s="10"/>
      <c r="D56" s="11"/>
      <c r="E56" s="11"/>
      <c r="F56" s="12"/>
      <c r="G56" s="12"/>
      <c r="I56" s="49"/>
      <c r="J56" s="49"/>
      <c r="K56" s="49"/>
      <c r="L56" s="49"/>
      <c r="M56" s="49"/>
      <c r="N56" s="49"/>
    </row>
    <row r="57" spans="1:14" ht="15">
      <c r="A57" s="28" t="s">
        <v>49</v>
      </c>
      <c r="B57" s="29"/>
      <c r="C57" s="29"/>
      <c r="D57" s="30"/>
      <c r="E57" s="30"/>
      <c r="F57" s="31"/>
      <c r="G57" s="31"/>
      <c r="H57" s="26"/>
      <c r="I57" s="49"/>
      <c r="J57" s="49"/>
      <c r="K57" s="49"/>
      <c r="L57" s="49"/>
      <c r="M57" s="49"/>
      <c r="N57" s="49"/>
    </row>
    <row r="58" spans="1:14" ht="15">
      <c r="A58" s="18"/>
      <c r="B58" s="10" t="s">
        <v>53</v>
      </c>
      <c r="C58" s="10" t="s">
        <v>54</v>
      </c>
      <c r="D58" s="22"/>
      <c r="E58" s="22"/>
      <c r="F58" s="23"/>
      <c r="G58" s="23">
        <v>500</v>
      </c>
      <c r="I58" s="49"/>
      <c r="J58" s="49"/>
      <c r="K58" s="49"/>
      <c r="L58" s="49"/>
      <c r="M58" s="49"/>
      <c r="N58" s="49"/>
    </row>
    <row r="59" spans="1:14" ht="15">
      <c r="A59" s="18"/>
      <c r="B59" s="17"/>
      <c r="C59" s="10" t="s">
        <v>71</v>
      </c>
      <c r="D59" s="11"/>
      <c r="E59" s="11"/>
      <c r="F59" s="12"/>
      <c r="G59" s="12">
        <v>100</v>
      </c>
      <c r="I59" s="49"/>
      <c r="J59" s="49"/>
      <c r="K59" s="49"/>
      <c r="L59" s="49"/>
      <c r="M59" s="49"/>
      <c r="N59" s="49"/>
    </row>
    <row r="60" spans="1:14" ht="15">
      <c r="A60" s="17"/>
      <c r="B60" s="10" t="s">
        <v>52</v>
      </c>
      <c r="C60" s="10" t="s">
        <v>39</v>
      </c>
      <c r="D60" s="11"/>
      <c r="E60" s="11"/>
      <c r="F60" s="12"/>
      <c r="G60" s="12">
        <v>600</v>
      </c>
      <c r="I60" s="49"/>
      <c r="J60" s="49"/>
      <c r="K60" s="49"/>
      <c r="L60" s="49"/>
      <c r="M60" s="49"/>
      <c r="N60" s="49"/>
    </row>
    <row r="61" spans="1:14" ht="15">
      <c r="A61" s="17"/>
      <c r="B61" s="17"/>
      <c r="C61" s="10" t="s">
        <v>55</v>
      </c>
      <c r="D61" s="11"/>
      <c r="E61" s="11"/>
      <c r="F61" s="12"/>
      <c r="G61" s="12">
        <v>30</v>
      </c>
      <c r="I61" s="49"/>
      <c r="J61" s="49"/>
      <c r="K61" s="49"/>
      <c r="L61" s="49"/>
      <c r="M61" s="49"/>
      <c r="N61" s="49"/>
    </row>
    <row r="62" spans="1:14" ht="15">
      <c r="A62" s="17"/>
      <c r="B62" s="17"/>
      <c r="C62" s="10" t="s">
        <v>50</v>
      </c>
      <c r="D62" s="11"/>
      <c r="E62" s="11">
        <v>4</v>
      </c>
      <c r="F62" s="12">
        <v>5</v>
      </c>
      <c r="G62" s="12">
        <f>E62*F62</f>
        <v>20</v>
      </c>
      <c r="I62" s="49"/>
      <c r="J62" s="49"/>
      <c r="K62" s="49"/>
      <c r="L62" s="49"/>
      <c r="M62" s="49"/>
      <c r="N62" s="49"/>
    </row>
    <row r="63" spans="1:14" ht="15">
      <c r="A63" s="17"/>
      <c r="B63" s="10" t="s">
        <v>56</v>
      </c>
      <c r="C63" s="10" t="s">
        <v>57</v>
      </c>
      <c r="D63" s="11"/>
      <c r="E63" s="11"/>
      <c r="F63" s="12"/>
      <c r="G63" s="12">
        <v>45</v>
      </c>
      <c r="I63" s="49"/>
      <c r="J63" s="49"/>
      <c r="K63" s="49"/>
      <c r="L63" s="49"/>
      <c r="M63" s="49"/>
      <c r="N63" s="49"/>
    </row>
    <row r="64" spans="1:14" ht="15">
      <c r="A64" s="17"/>
      <c r="B64" s="10" t="s">
        <v>58</v>
      </c>
      <c r="C64" s="10" t="s">
        <v>59</v>
      </c>
      <c r="D64" s="11"/>
      <c r="E64" s="11"/>
      <c r="F64" s="12"/>
      <c r="G64" s="12">
        <v>175</v>
      </c>
      <c r="I64" s="49"/>
      <c r="J64" s="49"/>
      <c r="K64" s="49"/>
      <c r="L64" s="49"/>
      <c r="M64" s="49"/>
      <c r="N64" s="49"/>
    </row>
    <row r="65" spans="1:14" ht="15">
      <c r="A65" s="17"/>
      <c r="B65" s="10" t="s">
        <v>60</v>
      </c>
      <c r="C65" s="10" t="s">
        <v>61</v>
      </c>
      <c r="D65" s="11">
        <v>2</v>
      </c>
      <c r="E65" s="11">
        <v>60</v>
      </c>
      <c r="F65" s="12">
        <v>10.8</v>
      </c>
      <c r="G65" s="12">
        <f>D65*E65*F65</f>
        <v>1296</v>
      </c>
      <c r="I65" s="49"/>
      <c r="J65" s="49"/>
      <c r="K65" s="49"/>
      <c r="L65" s="49"/>
      <c r="M65" s="49"/>
      <c r="N65" s="49"/>
    </row>
    <row r="66" spans="1:14" ht="15">
      <c r="A66" s="17"/>
      <c r="B66" s="17"/>
      <c r="C66" s="10" t="s">
        <v>62</v>
      </c>
      <c r="D66" s="11"/>
      <c r="E66" s="11"/>
      <c r="F66" s="12"/>
      <c r="G66" s="12">
        <v>200</v>
      </c>
      <c r="I66" s="49"/>
      <c r="J66" s="49"/>
      <c r="K66" s="49"/>
      <c r="L66" s="49"/>
      <c r="M66" s="49"/>
      <c r="N66" s="49"/>
    </row>
    <row r="67" spans="1:14" ht="15">
      <c r="A67" s="17"/>
      <c r="B67" s="17"/>
      <c r="C67" s="10" t="s">
        <v>63</v>
      </c>
      <c r="D67" s="11"/>
      <c r="E67" s="11"/>
      <c r="F67" s="12"/>
      <c r="G67" s="12">
        <v>140</v>
      </c>
      <c r="I67" s="49"/>
      <c r="J67" s="49"/>
      <c r="K67" s="49"/>
      <c r="L67" s="49"/>
      <c r="M67" s="49"/>
      <c r="N67" s="49"/>
    </row>
    <row r="68" spans="1:14" ht="15.75">
      <c r="A68" s="17"/>
      <c r="B68" s="10" t="s">
        <v>68</v>
      </c>
      <c r="C68" s="14" t="s">
        <v>64</v>
      </c>
      <c r="D68" s="11"/>
      <c r="E68" s="14"/>
      <c r="F68" s="15"/>
      <c r="G68" s="15">
        <v>120</v>
      </c>
      <c r="I68" s="49"/>
      <c r="J68" s="49"/>
      <c r="K68" s="49"/>
      <c r="L68" s="49"/>
      <c r="M68" s="49"/>
      <c r="N68" s="49"/>
    </row>
    <row r="69" spans="1:14" ht="15.75">
      <c r="A69" s="17"/>
      <c r="B69" s="17"/>
      <c r="C69" s="14" t="s">
        <v>65</v>
      </c>
      <c r="D69" s="11"/>
      <c r="E69" s="14">
        <v>2</v>
      </c>
      <c r="F69" s="15">
        <v>150</v>
      </c>
      <c r="G69" s="15">
        <f>E69*F69</f>
        <v>300</v>
      </c>
      <c r="I69" s="49"/>
      <c r="J69" s="49"/>
      <c r="K69" s="49"/>
      <c r="L69" s="49"/>
      <c r="M69" s="49"/>
      <c r="N69" s="49"/>
    </row>
    <row r="70" spans="1:14" ht="15.75">
      <c r="A70" s="17"/>
      <c r="B70" s="17"/>
      <c r="C70" s="14" t="s">
        <v>66</v>
      </c>
      <c r="D70" s="11"/>
      <c r="E70" s="14">
        <v>2</v>
      </c>
      <c r="F70" s="15">
        <v>25</v>
      </c>
      <c r="G70" s="15">
        <f>E70*F70</f>
        <v>50</v>
      </c>
      <c r="I70" s="49"/>
      <c r="J70" s="49"/>
      <c r="K70" s="49"/>
      <c r="L70" s="49"/>
      <c r="M70" s="49"/>
      <c r="N70" s="49"/>
    </row>
    <row r="71" spans="1:14" ht="15.75">
      <c r="A71" s="17"/>
      <c r="B71" s="17"/>
      <c r="C71" s="14" t="s">
        <v>67</v>
      </c>
      <c r="D71" s="11"/>
      <c r="E71" s="14">
        <v>15</v>
      </c>
      <c r="F71" s="15">
        <v>5</v>
      </c>
      <c r="G71" s="15">
        <f>E71*F71</f>
        <v>75</v>
      </c>
      <c r="I71" s="49"/>
      <c r="J71" s="49"/>
      <c r="K71" s="49"/>
      <c r="L71" s="49"/>
      <c r="M71" s="49"/>
      <c r="N71" s="49"/>
    </row>
    <row r="72" spans="1:14" ht="15">
      <c r="A72" s="17"/>
      <c r="B72" s="10" t="s">
        <v>69</v>
      </c>
      <c r="C72" s="10" t="s">
        <v>70</v>
      </c>
      <c r="D72" s="11"/>
      <c r="E72" s="11"/>
      <c r="F72" s="12"/>
      <c r="G72" s="12">
        <v>380</v>
      </c>
      <c r="I72" s="49"/>
      <c r="J72" s="49"/>
      <c r="K72" s="49"/>
      <c r="L72" s="49"/>
      <c r="M72" s="49"/>
      <c r="N72" s="49"/>
    </row>
    <row r="73" spans="1:14" ht="15">
      <c r="A73" s="17"/>
      <c r="B73" s="17"/>
      <c r="C73" s="10"/>
      <c r="D73" s="11"/>
      <c r="E73" s="11"/>
      <c r="F73" s="12"/>
      <c r="G73" s="12"/>
      <c r="I73" s="49"/>
      <c r="J73" s="49"/>
      <c r="K73" s="49"/>
      <c r="L73" s="49"/>
      <c r="M73" s="49"/>
      <c r="N73" s="49"/>
    </row>
    <row r="74" spans="1:14" ht="15">
      <c r="A74" s="17"/>
      <c r="B74" s="47"/>
      <c r="C74" s="43" t="s">
        <v>13</v>
      </c>
      <c r="D74" s="41"/>
      <c r="E74" s="41"/>
      <c r="F74" s="42"/>
      <c r="G74" s="42">
        <f>G58+G59+G60+G61+G62+G63+G64+G65+G66+G67+G68+G69+G70+G71+G72</f>
        <v>4031</v>
      </c>
      <c r="I74" s="49"/>
      <c r="J74" s="49"/>
      <c r="K74" s="49"/>
      <c r="L74" s="49"/>
      <c r="M74" s="49"/>
      <c r="N74" s="49"/>
    </row>
    <row r="75" spans="1:14" ht="15">
      <c r="A75" s="17"/>
      <c r="B75" s="17"/>
      <c r="C75" s="10"/>
      <c r="D75" s="11"/>
      <c r="E75" s="11"/>
      <c r="F75" s="12"/>
      <c r="G75" s="12"/>
      <c r="I75" s="49"/>
      <c r="J75" s="49"/>
      <c r="K75" s="49"/>
      <c r="L75" s="49"/>
      <c r="M75" s="49"/>
      <c r="N75" s="49"/>
    </row>
    <row r="76" spans="1:14" ht="15">
      <c r="A76" s="27"/>
      <c r="B76" s="17"/>
      <c r="C76" s="10"/>
      <c r="D76" s="20"/>
      <c r="E76" s="20"/>
      <c r="F76" s="21"/>
      <c r="G76" s="21"/>
      <c r="I76" s="49"/>
      <c r="J76" s="49"/>
      <c r="K76" s="49"/>
      <c r="L76" s="49"/>
      <c r="M76" s="49"/>
      <c r="N76" s="49"/>
    </row>
    <row r="77" spans="1:14" ht="15">
      <c r="A77" s="28" t="s">
        <v>72</v>
      </c>
      <c r="B77" s="29"/>
      <c r="C77" s="26"/>
      <c r="D77" s="24"/>
      <c r="E77" s="24"/>
      <c r="F77" s="25"/>
      <c r="G77" s="25"/>
      <c r="H77" s="26"/>
      <c r="I77" s="49"/>
      <c r="J77" s="49"/>
      <c r="K77" s="49"/>
      <c r="L77" s="49"/>
      <c r="M77" s="49"/>
      <c r="N77" s="49"/>
    </row>
    <row r="78" spans="1:14" ht="15">
      <c r="A78" s="17"/>
      <c r="B78" s="10" t="s">
        <v>73</v>
      </c>
      <c r="C78" s="10" t="s">
        <v>74</v>
      </c>
      <c r="D78" s="11"/>
      <c r="E78" s="11">
        <v>50</v>
      </c>
      <c r="F78" s="12">
        <v>12.5</v>
      </c>
      <c r="G78" s="12">
        <f>E78*F78</f>
        <v>625</v>
      </c>
      <c r="I78" s="49"/>
      <c r="J78" s="49"/>
      <c r="K78" s="49"/>
      <c r="L78" s="49"/>
      <c r="M78" s="49"/>
      <c r="N78" s="49"/>
    </row>
    <row r="79" spans="1:7" ht="15">
      <c r="A79" s="17"/>
      <c r="B79" s="17"/>
      <c r="C79" s="10"/>
      <c r="D79" s="11"/>
      <c r="E79" s="11"/>
      <c r="F79" s="12"/>
      <c r="G79" s="12"/>
    </row>
    <row r="80" spans="1:7" ht="15">
      <c r="A80" s="17"/>
      <c r="B80" s="47"/>
      <c r="C80" s="43" t="s">
        <v>13</v>
      </c>
      <c r="D80" s="41"/>
      <c r="E80" s="41"/>
      <c r="F80" s="42"/>
      <c r="G80" s="42">
        <f>G78</f>
        <v>625</v>
      </c>
    </row>
    <row r="81" spans="1:7" ht="15">
      <c r="A81" s="17"/>
      <c r="B81" s="17"/>
      <c r="C81" s="17"/>
      <c r="D81" s="32"/>
      <c r="E81" s="32"/>
      <c r="F81" s="33"/>
      <c r="G81" s="33"/>
    </row>
    <row r="82" spans="1:7" ht="15">
      <c r="A82" s="17"/>
      <c r="B82" s="17"/>
      <c r="C82" s="39"/>
      <c r="D82" s="32"/>
      <c r="E82" s="32"/>
      <c r="F82" s="33"/>
      <c r="G82" s="33"/>
    </row>
    <row r="83" spans="1:7" ht="15">
      <c r="A83" s="17"/>
      <c r="B83" s="17"/>
      <c r="C83" s="39"/>
      <c r="D83" s="32"/>
      <c r="E83" s="32"/>
      <c r="F83" s="33"/>
      <c r="G83" s="40"/>
    </row>
    <row r="84" spans="1:7" ht="24">
      <c r="A84" s="17"/>
      <c r="B84" s="17"/>
      <c r="C84" s="39"/>
      <c r="D84" s="16" t="s">
        <v>75</v>
      </c>
      <c r="E84" s="11"/>
      <c r="F84" s="12"/>
      <c r="G84" s="12">
        <f>G13+G25+G37+G45+G54+G74+G80</f>
        <v>27283</v>
      </c>
    </row>
    <row r="85" spans="1:7" ht="15">
      <c r="A85" s="17"/>
      <c r="B85" s="17"/>
      <c r="C85" s="39"/>
      <c r="D85" s="11" t="s">
        <v>77</v>
      </c>
      <c r="E85" s="11"/>
      <c r="F85" s="12"/>
      <c r="G85" s="12">
        <f>G35+G34</f>
        <v>3800</v>
      </c>
    </row>
    <row r="86" spans="1:7" ht="15">
      <c r="A86" s="17"/>
      <c r="B86" s="17"/>
      <c r="C86" s="39"/>
      <c r="D86" s="11"/>
      <c r="E86" s="11"/>
      <c r="F86" s="12"/>
      <c r="G86" s="12">
        <f>G84-G85</f>
        <v>23483</v>
      </c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Microsoft Office User</cp:lastModifiedBy>
  <dcterms:created xsi:type="dcterms:W3CDTF">2020-01-09T15:18:09Z</dcterms:created>
  <dcterms:modified xsi:type="dcterms:W3CDTF">2020-03-11T17:07:17Z</dcterms:modified>
  <cp:category/>
  <cp:version/>
  <cp:contentType/>
  <cp:contentStatus/>
</cp:coreProperties>
</file>